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440" windowHeight="76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98" i="1" l="1"/>
  <c r="G90" i="1"/>
  <c r="G112" i="1"/>
  <c r="L90" i="1"/>
  <c r="G103" i="1"/>
  <c r="L98" i="1"/>
  <c r="L112" i="1"/>
  <c r="L115" i="1"/>
  <c r="G115" i="1"/>
  <c r="G64" i="1"/>
  <c r="G54" i="1"/>
  <c r="L36" i="1"/>
  <c r="G36" i="1"/>
  <c r="L72" i="1"/>
  <c r="G72" i="1"/>
  <c r="G116" i="1" l="1"/>
  <c r="L103" i="1"/>
  <c r="L116" i="1" s="1"/>
  <c r="L64" i="1"/>
  <c r="L54" i="1"/>
  <c r="G42" i="1"/>
  <c r="L42" i="1"/>
  <c r="G73" i="1" l="1"/>
  <c r="G117" i="1" s="1"/>
  <c r="L73" i="1"/>
  <c r="L117" i="1" s="1"/>
</calcChain>
</file>

<file path=xl/sharedStrings.xml><?xml version="1.0" encoding="utf-8"?>
<sst xmlns="http://schemas.openxmlformats.org/spreadsheetml/2006/main" count="191" uniqueCount="87">
  <si>
    <t>№ п\п</t>
  </si>
  <si>
    <t>Лесничество</t>
  </si>
  <si>
    <t>Лиственное хозяйство</t>
  </si>
  <si>
    <t>Хвойное хозяйство</t>
  </si>
  <si>
    <t>Объём древесины в куб.м.</t>
  </si>
  <si>
    <t>Муниципальное образование «Тегульдетский район»</t>
  </si>
  <si>
    <t>Участковое лесничество</t>
  </si>
  <si>
    <t>Урочище</t>
  </si>
  <si>
    <t>Квартал</t>
  </si>
  <si>
    <t>Выдел</t>
  </si>
  <si>
    <t>№ деляны</t>
  </si>
  <si>
    <t>Тегульдетское</t>
  </si>
  <si>
    <t>Тегульдетское сельское</t>
  </si>
  <si>
    <t xml:space="preserve">Тегульдетское </t>
  </si>
  <si>
    <t>5,6,7</t>
  </si>
  <si>
    <t>ТЕГУДЕТСКОЕ</t>
  </si>
  <si>
    <t xml:space="preserve">ЧЕРНОЯРСКОЕ </t>
  </si>
  <si>
    <t xml:space="preserve">Черноярское </t>
  </si>
  <si>
    <t>Черноярское</t>
  </si>
  <si>
    <t xml:space="preserve">ЧЕТСКОЕ </t>
  </si>
  <si>
    <t>Четское</t>
  </si>
  <si>
    <t>3.</t>
  </si>
  <si>
    <t xml:space="preserve">Четское </t>
  </si>
  <si>
    <t>4.</t>
  </si>
  <si>
    <t>5.</t>
  </si>
  <si>
    <t>6.</t>
  </si>
  <si>
    <t xml:space="preserve">БЕРЕГАЕВСКОЕ </t>
  </si>
  <si>
    <t>1,2,3</t>
  </si>
  <si>
    <t xml:space="preserve">Красногорское </t>
  </si>
  <si>
    <t>Красногорское</t>
  </si>
  <si>
    <t>12,13,14</t>
  </si>
  <si>
    <t xml:space="preserve">Средне-Чулымское </t>
  </si>
  <si>
    <t xml:space="preserve">Куяновское </t>
  </si>
  <si>
    <t>Куяновское</t>
  </si>
  <si>
    <t xml:space="preserve">Белоярское </t>
  </si>
  <si>
    <t>Чулымское</t>
  </si>
  <si>
    <t>3,10,12,13,17</t>
  </si>
  <si>
    <t xml:space="preserve">Перечень участков лесных насаждений, предназначенных для заготовки гражданами древесины для собственных нужд, </t>
  </si>
  <si>
    <t>ИТОГО по переходящим участкам</t>
  </si>
  <si>
    <t>9,10,12</t>
  </si>
  <si>
    <t>3,10,11</t>
  </si>
  <si>
    <t xml:space="preserve">Берегаевское </t>
  </si>
  <si>
    <t xml:space="preserve">Берегаевское  </t>
  </si>
  <si>
    <t>Черноярскоое</t>
  </si>
  <si>
    <t>1,3,5</t>
  </si>
  <si>
    <t>20,24,27</t>
  </si>
  <si>
    <t>56,55,54</t>
  </si>
  <si>
    <t>30,37,38,49,</t>
  </si>
  <si>
    <t>Переходящие участки, отведенные в рубку ранее  (Лесосеки прошлых лет)</t>
  </si>
  <si>
    <t xml:space="preserve">Итого </t>
  </si>
  <si>
    <t>Итого</t>
  </si>
  <si>
    <t>3,4,5</t>
  </si>
  <si>
    <t xml:space="preserve">Тонгульское </t>
  </si>
  <si>
    <t>13,19,27</t>
  </si>
  <si>
    <t>8,9,10,17</t>
  </si>
  <si>
    <t>2,5,7,8,9,13,10,12</t>
  </si>
  <si>
    <t>2,7,8,9</t>
  </si>
  <si>
    <t>17,21,25</t>
  </si>
  <si>
    <t>1,2,17,6</t>
  </si>
  <si>
    <t>3,8,9</t>
  </si>
  <si>
    <t>18,19,22</t>
  </si>
  <si>
    <t>14,15,18,19,22</t>
  </si>
  <si>
    <t>17,19,21,22,23,24</t>
  </si>
  <si>
    <t>ВСЕГО с переходящим и 2021 год</t>
  </si>
  <si>
    <t>Тегульдетского лесничества                                                                          А.С. Нехорошев</t>
  </si>
  <si>
    <t xml:space="preserve"> Главный лесничий</t>
  </si>
  <si>
    <t>8,9,10</t>
  </si>
  <si>
    <t>12,13,14,15,19</t>
  </si>
  <si>
    <t>2,9,16,8,15,12,11,13</t>
  </si>
  <si>
    <t>13,17,23</t>
  </si>
  <si>
    <t>ИТОГО на 2022 год</t>
  </si>
  <si>
    <t>на 2022 год</t>
  </si>
  <si>
    <t xml:space="preserve"> Начальнику Департамента лесного                                                                                                                                                              хозяйства Томской области                                                                                                                                                   
_______________ А.С. Конев
      «___»_____________2022  год
</t>
  </si>
  <si>
    <t>ЧЕТСКОЕ</t>
  </si>
  <si>
    <t>3,6,12</t>
  </si>
  <si>
    <t>2,3,16,17</t>
  </si>
  <si>
    <t>Тонгульское</t>
  </si>
  <si>
    <t>10,9,7,8</t>
  </si>
  <si>
    <t>7,8,14</t>
  </si>
  <si>
    <t>27,29,49</t>
  </si>
  <si>
    <t>2,3,4,7</t>
  </si>
  <si>
    <t>7,8,9,17</t>
  </si>
  <si>
    <t>6,8,12,14,15,16</t>
  </si>
  <si>
    <t>12,13,15,23,14</t>
  </si>
  <si>
    <t>Лесосеки неотведенные  на 2022 год</t>
  </si>
  <si>
    <t>1,2,3,8</t>
  </si>
  <si>
    <t>10,13,16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</si>
</sst>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0" fillId="0" borderId="0" xfId="0" applyBorder="1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0" xfId="0" applyFont="1"/>
    <xf numFmtId="0" fontId="1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wrapText="1"/>
    </xf>
    <xf numFmtId="0" fontId="0" fillId="0" borderId="0" xfId="0" applyBorder="1" applyAlignme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/>
    <xf numFmtId="0" fontId="0" fillId="0" borderId="8" xfId="0" applyBorder="1" applyAlignment="1"/>
    <xf numFmtId="0" fontId="0" fillId="0" borderId="7" xfId="0" applyBorder="1" applyAlignme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3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4"/>
  <sheetViews>
    <sheetView tabSelected="1" topLeftCell="A79" workbookViewId="0">
      <selection activeCell="J86" sqref="J86"/>
    </sheetView>
  </sheetViews>
  <sheetFormatPr defaultRowHeight="15" x14ac:dyDescent="0.25"/>
  <cols>
    <col min="1" max="1" width="3" customWidth="1"/>
    <col min="2" max="2" width="20.140625" customWidth="1"/>
    <col min="3" max="3" width="15.85546875" customWidth="1"/>
    <col min="4" max="4" width="7.7109375" customWidth="1"/>
    <col min="5" max="5" width="14.7109375" customWidth="1"/>
    <col min="6" max="6" width="5" customWidth="1"/>
    <col min="7" max="7" width="15.140625" customWidth="1"/>
    <col min="8" max="8" width="15.85546875" customWidth="1"/>
    <col min="9" max="9" width="6" customWidth="1"/>
    <col min="10" max="10" width="15.28515625" customWidth="1"/>
    <col min="11" max="11" width="5.28515625" customWidth="1"/>
    <col min="12" max="12" width="11.42578125" customWidth="1"/>
  </cols>
  <sheetData>
    <row r="1" spans="1:12" x14ac:dyDescent="0.25">
      <c r="I1" s="62" t="s">
        <v>72</v>
      </c>
      <c r="J1" s="63"/>
      <c r="K1" s="63"/>
      <c r="L1" s="63"/>
    </row>
    <row r="2" spans="1:12" ht="15" customHeight="1" x14ac:dyDescent="0.25">
      <c r="I2" s="63"/>
      <c r="J2" s="63"/>
      <c r="K2" s="63"/>
      <c r="L2" s="63"/>
    </row>
    <row r="3" spans="1:12" ht="15" customHeight="1" x14ac:dyDescent="0.25">
      <c r="I3" s="63"/>
      <c r="J3" s="63"/>
      <c r="K3" s="63"/>
      <c r="L3" s="63"/>
    </row>
    <row r="4" spans="1:12" x14ac:dyDescent="0.25">
      <c r="I4" s="63"/>
      <c r="J4" s="63"/>
      <c r="K4" s="63"/>
      <c r="L4" s="63"/>
    </row>
    <row r="5" spans="1:12" x14ac:dyDescent="0.25">
      <c r="I5" s="63"/>
      <c r="J5" s="63"/>
      <c r="K5" s="63"/>
      <c r="L5" s="63"/>
    </row>
    <row r="6" spans="1:12" x14ac:dyDescent="0.25">
      <c r="I6" s="63"/>
      <c r="J6" s="63"/>
      <c r="K6" s="63"/>
      <c r="L6" s="63"/>
    </row>
    <row r="7" spans="1:12" x14ac:dyDescent="0.25">
      <c r="I7" s="63"/>
      <c r="J7" s="63"/>
      <c r="K7" s="63"/>
      <c r="L7" s="63"/>
    </row>
    <row r="8" spans="1:12" x14ac:dyDescent="0.25">
      <c r="I8" s="63"/>
      <c r="J8" s="63"/>
      <c r="K8" s="63"/>
      <c r="L8" s="63"/>
    </row>
    <row r="9" spans="1:12" ht="15" customHeight="1" x14ac:dyDescent="0.25">
      <c r="A9" s="65" t="s">
        <v>37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</row>
    <row r="10" spans="1:12" ht="15.75" x14ac:dyDescent="0.25">
      <c r="A10" s="58" t="s">
        <v>71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</row>
    <row r="11" spans="1:12" x14ac:dyDescent="0.25">
      <c r="A11" s="60" t="s">
        <v>5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</row>
    <row r="12" spans="1:12" ht="47.25" customHeight="1" x14ac:dyDescent="0.25">
      <c r="A12" s="64" t="s">
        <v>0</v>
      </c>
      <c r="B12" s="64" t="s">
        <v>1</v>
      </c>
      <c r="C12" s="64" t="s">
        <v>2</v>
      </c>
      <c r="D12" s="61"/>
      <c r="E12" s="61"/>
      <c r="F12" s="61"/>
      <c r="G12" s="67" t="s">
        <v>4</v>
      </c>
      <c r="H12" s="64" t="s">
        <v>3</v>
      </c>
      <c r="I12" s="64"/>
      <c r="J12" s="64"/>
      <c r="K12" s="64"/>
      <c r="L12" s="70" t="s">
        <v>4</v>
      </c>
    </row>
    <row r="13" spans="1:12" ht="9.75" customHeight="1" x14ac:dyDescent="0.25">
      <c r="A13" s="61"/>
      <c r="B13" s="61"/>
      <c r="C13" s="61"/>
      <c r="D13" s="61"/>
      <c r="E13" s="61"/>
      <c r="F13" s="61"/>
      <c r="G13" s="68"/>
      <c r="H13" s="64"/>
      <c r="I13" s="64"/>
      <c r="J13" s="64"/>
      <c r="K13" s="64"/>
      <c r="L13" s="71"/>
    </row>
    <row r="14" spans="1:12" ht="15.75" customHeight="1" x14ac:dyDescent="0.25">
      <c r="A14" s="61"/>
      <c r="B14" s="64" t="s">
        <v>6</v>
      </c>
      <c r="C14" s="64" t="s">
        <v>7</v>
      </c>
      <c r="D14" s="64" t="s">
        <v>8</v>
      </c>
      <c r="E14" s="64" t="s">
        <v>9</v>
      </c>
      <c r="F14" s="64" t="s">
        <v>10</v>
      </c>
      <c r="G14" s="68"/>
      <c r="H14" s="64" t="s">
        <v>7</v>
      </c>
      <c r="I14" s="64" t="s">
        <v>8</v>
      </c>
      <c r="J14" s="64" t="s">
        <v>9</v>
      </c>
      <c r="K14" s="64" t="s">
        <v>10</v>
      </c>
      <c r="L14" s="72"/>
    </row>
    <row r="15" spans="1:12" ht="33" customHeight="1" x14ac:dyDescent="0.25">
      <c r="A15" s="61"/>
      <c r="B15" s="64"/>
      <c r="C15" s="64"/>
      <c r="D15" s="64"/>
      <c r="E15" s="64"/>
      <c r="F15" s="64"/>
      <c r="G15" s="69"/>
      <c r="H15" s="64"/>
      <c r="I15" s="64"/>
      <c r="J15" s="64"/>
      <c r="K15" s="64"/>
      <c r="L15" s="73"/>
    </row>
    <row r="16" spans="1:12" ht="33" customHeight="1" x14ac:dyDescent="0.25">
      <c r="A16" s="74" t="s">
        <v>48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</row>
    <row r="17" spans="1:12" ht="50.25" customHeight="1" x14ac:dyDescent="0.25">
      <c r="A17" s="8">
        <v>1</v>
      </c>
      <c r="B17" s="9" t="s">
        <v>15</v>
      </c>
      <c r="C17" s="4" t="s">
        <v>13</v>
      </c>
      <c r="D17" s="4">
        <v>83</v>
      </c>
      <c r="E17" s="4">
        <v>12</v>
      </c>
      <c r="F17" s="4">
        <v>1</v>
      </c>
      <c r="G17" s="4">
        <v>777</v>
      </c>
      <c r="H17" s="41" t="s">
        <v>11</v>
      </c>
      <c r="I17" s="41">
        <v>60</v>
      </c>
      <c r="J17" s="41">
        <v>11</v>
      </c>
      <c r="K17" s="43"/>
      <c r="L17" s="41">
        <v>100</v>
      </c>
    </row>
    <row r="18" spans="1:12" ht="36.75" customHeight="1" x14ac:dyDescent="0.25">
      <c r="A18" s="8">
        <v>2</v>
      </c>
      <c r="B18" s="8"/>
      <c r="C18" s="4" t="s">
        <v>12</v>
      </c>
      <c r="D18" s="4">
        <v>152</v>
      </c>
      <c r="E18" s="4">
        <v>3</v>
      </c>
      <c r="F18" s="4">
        <v>1</v>
      </c>
      <c r="G18" s="4">
        <v>32</v>
      </c>
      <c r="H18" s="4" t="s">
        <v>12</v>
      </c>
      <c r="I18" s="4">
        <v>129</v>
      </c>
      <c r="J18" s="4">
        <v>45</v>
      </c>
      <c r="K18" s="4">
        <v>13</v>
      </c>
      <c r="L18" s="4">
        <v>196</v>
      </c>
    </row>
    <row r="19" spans="1:12" ht="30.75" customHeight="1" x14ac:dyDescent="0.25">
      <c r="A19" s="8">
        <v>3</v>
      </c>
      <c r="B19" s="4"/>
      <c r="C19" s="41" t="s">
        <v>11</v>
      </c>
      <c r="D19" s="41">
        <v>40</v>
      </c>
      <c r="E19" s="41">
        <v>11.15</v>
      </c>
      <c r="F19" s="41"/>
      <c r="G19" s="17">
        <v>74</v>
      </c>
      <c r="H19" s="4" t="s">
        <v>13</v>
      </c>
      <c r="I19" s="4">
        <v>132</v>
      </c>
      <c r="J19" s="4">
        <v>8</v>
      </c>
      <c r="K19" s="4"/>
      <c r="L19" s="4">
        <v>248</v>
      </c>
    </row>
    <row r="20" spans="1:12" ht="36.75" customHeight="1" x14ac:dyDescent="0.25">
      <c r="A20" s="8">
        <v>4</v>
      </c>
      <c r="B20" s="4"/>
      <c r="C20" s="17" t="s">
        <v>12</v>
      </c>
      <c r="D20" s="17">
        <v>137</v>
      </c>
      <c r="E20" s="17" t="s">
        <v>39</v>
      </c>
      <c r="F20" s="17"/>
      <c r="G20" s="17">
        <v>333</v>
      </c>
      <c r="H20" s="18" t="s">
        <v>13</v>
      </c>
      <c r="I20" s="18">
        <v>82</v>
      </c>
      <c r="J20" s="17" t="s">
        <v>68</v>
      </c>
      <c r="K20" s="18"/>
      <c r="L20" s="18">
        <v>100</v>
      </c>
    </row>
    <row r="21" spans="1:12" ht="37.5" customHeight="1" x14ac:dyDescent="0.25">
      <c r="A21" s="8">
        <v>5</v>
      </c>
      <c r="B21" s="4"/>
      <c r="C21" s="17" t="s">
        <v>13</v>
      </c>
      <c r="D21" s="17">
        <v>59</v>
      </c>
      <c r="E21" s="17">
        <v>3.4</v>
      </c>
      <c r="F21" s="17"/>
      <c r="G21" s="17">
        <v>74</v>
      </c>
      <c r="H21" s="18" t="s">
        <v>13</v>
      </c>
      <c r="I21" s="18">
        <v>59</v>
      </c>
      <c r="J21" s="18" t="s">
        <v>57</v>
      </c>
      <c r="K21" s="18"/>
      <c r="L21" s="18">
        <v>25</v>
      </c>
    </row>
    <row r="22" spans="1:12" ht="31.5" customHeight="1" x14ac:dyDescent="0.25">
      <c r="A22" s="8">
        <v>7</v>
      </c>
      <c r="B22" s="4"/>
      <c r="C22" s="5" t="s">
        <v>13</v>
      </c>
      <c r="D22" s="5">
        <v>59</v>
      </c>
      <c r="E22" s="5">
        <v>4.1399999999999997</v>
      </c>
      <c r="F22" s="5"/>
      <c r="G22" s="5">
        <v>400</v>
      </c>
      <c r="H22" s="18" t="s">
        <v>13</v>
      </c>
      <c r="I22" s="17">
        <v>14</v>
      </c>
      <c r="J22" s="17">
        <v>18</v>
      </c>
      <c r="K22" s="17"/>
      <c r="L22" s="17">
        <v>25</v>
      </c>
    </row>
    <row r="23" spans="1:12" ht="33" customHeight="1" x14ac:dyDescent="0.25">
      <c r="A23" s="8">
        <v>8</v>
      </c>
      <c r="B23" s="4"/>
      <c r="C23" s="5" t="s">
        <v>12</v>
      </c>
      <c r="D23" s="8">
        <v>141</v>
      </c>
      <c r="E23" s="4" t="s">
        <v>40</v>
      </c>
      <c r="F23" s="10"/>
      <c r="G23" s="8">
        <v>37</v>
      </c>
      <c r="H23" s="18" t="s">
        <v>13</v>
      </c>
      <c r="I23" s="18">
        <v>44</v>
      </c>
      <c r="J23" s="18">
        <v>1.2</v>
      </c>
      <c r="K23" s="18"/>
      <c r="L23" s="18">
        <v>25</v>
      </c>
    </row>
    <row r="24" spans="1:12" ht="34.5" customHeight="1" x14ac:dyDescent="0.25">
      <c r="A24" s="8">
        <v>9</v>
      </c>
      <c r="B24" s="4"/>
      <c r="C24" s="17" t="s">
        <v>13</v>
      </c>
      <c r="D24" s="17">
        <v>44</v>
      </c>
      <c r="E24" s="17">
        <v>14</v>
      </c>
      <c r="F24" s="17"/>
      <c r="G24" s="17">
        <v>32</v>
      </c>
      <c r="H24" s="18" t="s">
        <v>13</v>
      </c>
      <c r="I24" s="18">
        <v>65</v>
      </c>
      <c r="J24" s="17" t="s">
        <v>55</v>
      </c>
      <c r="K24" s="18"/>
      <c r="L24" s="18">
        <v>100</v>
      </c>
    </row>
    <row r="25" spans="1:12" ht="42" customHeight="1" x14ac:dyDescent="0.25">
      <c r="A25" s="8">
        <v>10</v>
      </c>
      <c r="B25" s="4"/>
      <c r="C25" s="34" t="s">
        <v>12</v>
      </c>
      <c r="D25" s="18">
        <v>137</v>
      </c>
      <c r="E25" s="18">
        <v>6</v>
      </c>
      <c r="F25" s="18"/>
      <c r="G25" s="18">
        <v>37</v>
      </c>
      <c r="H25" s="18" t="s">
        <v>13</v>
      </c>
      <c r="I25" s="6">
        <v>92</v>
      </c>
      <c r="J25" s="6" t="s">
        <v>59</v>
      </c>
      <c r="K25" s="6"/>
      <c r="L25" s="23">
        <v>100</v>
      </c>
    </row>
    <row r="26" spans="1:12" ht="32.25" customHeight="1" x14ac:dyDescent="0.25">
      <c r="A26" s="8">
        <v>11</v>
      </c>
      <c r="B26" s="4"/>
      <c r="C26" s="17" t="s">
        <v>13</v>
      </c>
      <c r="D26" s="18">
        <v>58</v>
      </c>
      <c r="E26" s="18" t="s">
        <v>60</v>
      </c>
      <c r="F26" s="18"/>
      <c r="G26" s="18">
        <v>25</v>
      </c>
      <c r="H26" s="34" t="s">
        <v>12</v>
      </c>
      <c r="I26" s="6">
        <v>156</v>
      </c>
      <c r="J26" s="6">
        <v>8</v>
      </c>
      <c r="K26" s="6"/>
      <c r="L26" s="23">
        <v>50</v>
      </c>
    </row>
    <row r="27" spans="1:12" ht="33" customHeight="1" x14ac:dyDescent="0.25">
      <c r="A27" s="8">
        <v>12</v>
      </c>
      <c r="B27" s="4"/>
      <c r="C27" s="5" t="s">
        <v>12</v>
      </c>
      <c r="D27" s="24">
        <v>120</v>
      </c>
      <c r="E27" s="24">
        <v>5.8</v>
      </c>
      <c r="F27" s="24"/>
      <c r="G27" s="24">
        <v>74</v>
      </c>
      <c r="H27" s="34" t="s">
        <v>12</v>
      </c>
      <c r="I27" s="35">
        <v>126</v>
      </c>
      <c r="J27" s="35" t="s">
        <v>67</v>
      </c>
      <c r="K27" s="35"/>
      <c r="L27" s="35">
        <v>74</v>
      </c>
    </row>
    <row r="28" spans="1:12" ht="46.5" customHeight="1" x14ac:dyDescent="0.25">
      <c r="A28" s="8">
        <v>14</v>
      </c>
      <c r="B28" s="4"/>
      <c r="C28" s="30" t="s">
        <v>13</v>
      </c>
      <c r="D28" s="19">
        <v>58</v>
      </c>
      <c r="E28" s="19" t="s">
        <v>61</v>
      </c>
      <c r="F28" s="19"/>
      <c r="G28" s="19">
        <v>300</v>
      </c>
      <c r="H28" s="19" t="s">
        <v>11</v>
      </c>
      <c r="I28" s="24">
        <v>59</v>
      </c>
      <c r="J28" s="24">
        <v>13</v>
      </c>
      <c r="K28" s="24"/>
      <c r="L28" s="24">
        <v>300</v>
      </c>
    </row>
    <row r="29" spans="1:12" ht="46.5" customHeight="1" x14ac:dyDescent="0.25">
      <c r="A29" s="8"/>
      <c r="B29" s="4"/>
      <c r="C29" s="17" t="s">
        <v>13</v>
      </c>
      <c r="D29" s="18">
        <v>60</v>
      </c>
      <c r="E29" s="18" t="s">
        <v>56</v>
      </c>
      <c r="F29" s="18"/>
      <c r="G29" s="18">
        <v>391</v>
      </c>
      <c r="H29" s="19" t="s">
        <v>11</v>
      </c>
      <c r="I29" s="19">
        <v>169</v>
      </c>
      <c r="J29" s="20" t="s">
        <v>62</v>
      </c>
      <c r="K29" s="19"/>
      <c r="L29" s="19">
        <v>100</v>
      </c>
    </row>
    <row r="30" spans="1:12" ht="46.5" customHeight="1" x14ac:dyDescent="0.25">
      <c r="A30" s="8"/>
      <c r="B30" s="4"/>
      <c r="C30" s="5" t="s">
        <v>12</v>
      </c>
      <c r="D30" s="18">
        <v>126</v>
      </c>
      <c r="E30" s="17" t="s">
        <v>58</v>
      </c>
      <c r="F30" s="18"/>
      <c r="G30" s="18">
        <v>37</v>
      </c>
      <c r="H30" s="19" t="s">
        <v>11</v>
      </c>
      <c r="I30" s="19">
        <v>133</v>
      </c>
      <c r="J30" s="19">
        <v>11</v>
      </c>
      <c r="K30" s="19"/>
      <c r="L30" s="19">
        <v>100</v>
      </c>
    </row>
    <row r="31" spans="1:12" ht="46.5" customHeight="1" x14ac:dyDescent="0.25">
      <c r="A31" s="8"/>
      <c r="B31" s="4"/>
      <c r="C31" s="4" t="s">
        <v>12</v>
      </c>
      <c r="D31" s="41">
        <v>155</v>
      </c>
      <c r="E31" s="41" t="s">
        <v>14</v>
      </c>
      <c r="F31" s="41"/>
      <c r="G31" s="40">
        <v>87</v>
      </c>
      <c r="H31" s="20" t="s">
        <v>13</v>
      </c>
      <c r="I31" s="19">
        <v>29</v>
      </c>
      <c r="J31" s="19">
        <v>1.8</v>
      </c>
      <c r="K31" s="19"/>
      <c r="L31" s="19">
        <v>125</v>
      </c>
    </row>
    <row r="32" spans="1:12" ht="46.5" customHeight="1" x14ac:dyDescent="0.25">
      <c r="A32" s="8"/>
      <c r="B32" s="4"/>
      <c r="C32" s="34" t="s">
        <v>12</v>
      </c>
      <c r="D32" s="35">
        <v>163</v>
      </c>
      <c r="E32" s="35" t="s">
        <v>44</v>
      </c>
      <c r="F32" s="35"/>
      <c r="G32" s="35">
        <v>37</v>
      </c>
      <c r="H32" s="20" t="s">
        <v>13</v>
      </c>
      <c r="I32" s="24">
        <v>82</v>
      </c>
      <c r="J32" s="24">
        <v>8</v>
      </c>
      <c r="K32" s="24"/>
      <c r="L32" s="24">
        <v>100</v>
      </c>
    </row>
    <row r="33" spans="1:12" ht="46.5" customHeight="1" x14ac:dyDescent="0.25">
      <c r="A33" s="8"/>
      <c r="B33" s="4"/>
      <c r="C33" s="4" t="s">
        <v>12</v>
      </c>
      <c r="D33" s="41">
        <v>110</v>
      </c>
      <c r="E33" s="41" t="s">
        <v>47</v>
      </c>
      <c r="F33" s="41"/>
      <c r="G33" s="18">
        <v>101</v>
      </c>
      <c r="H33" s="18" t="s">
        <v>13</v>
      </c>
      <c r="I33" s="18">
        <v>64</v>
      </c>
      <c r="J33" s="18">
        <v>9</v>
      </c>
      <c r="K33" s="18"/>
      <c r="L33" s="18">
        <v>100</v>
      </c>
    </row>
    <row r="34" spans="1:12" ht="46.5" customHeight="1" x14ac:dyDescent="0.25">
      <c r="A34" s="8"/>
      <c r="B34" s="4"/>
      <c r="C34" s="34" t="s">
        <v>12</v>
      </c>
      <c r="D34" s="38">
        <v>137</v>
      </c>
      <c r="E34" s="39">
        <v>11</v>
      </c>
      <c r="F34" s="38"/>
      <c r="G34" s="38">
        <v>625</v>
      </c>
      <c r="H34" s="35" t="s">
        <v>13</v>
      </c>
      <c r="I34" s="35">
        <v>18</v>
      </c>
      <c r="J34" s="35" t="s">
        <v>54</v>
      </c>
      <c r="K34" s="35"/>
      <c r="L34" s="35">
        <v>100</v>
      </c>
    </row>
    <row r="35" spans="1:12" ht="36" customHeight="1" x14ac:dyDescent="0.25">
      <c r="A35" s="8"/>
      <c r="B35" s="4"/>
      <c r="C35" s="17"/>
      <c r="D35" s="19"/>
      <c r="E35" s="20"/>
      <c r="F35" s="19"/>
      <c r="G35" s="19"/>
      <c r="H35" s="17" t="s">
        <v>13</v>
      </c>
      <c r="I35" s="17">
        <v>49</v>
      </c>
      <c r="J35" s="17" t="s">
        <v>45</v>
      </c>
      <c r="K35" s="17"/>
      <c r="L35" s="17">
        <v>448</v>
      </c>
    </row>
    <row r="36" spans="1:12" ht="26.25" customHeight="1" x14ac:dyDescent="0.25">
      <c r="A36" s="8"/>
      <c r="B36" s="9" t="s">
        <v>50</v>
      </c>
      <c r="C36" s="11"/>
      <c r="D36" s="11"/>
      <c r="E36" s="12"/>
      <c r="F36" s="11"/>
      <c r="G36" s="13">
        <f>SUM(G17:G35)</f>
        <v>3473</v>
      </c>
      <c r="H36" s="14"/>
      <c r="I36" s="14"/>
      <c r="J36" s="14"/>
      <c r="K36" s="14"/>
      <c r="L36" s="31">
        <f>SUM(L17:L35)</f>
        <v>2416</v>
      </c>
    </row>
    <row r="37" spans="1:12" ht="33.75" customHeight="1" x14ac:dyDescent="0.25">
      <c r="A37" s="4">
        <v>1</v>
      </c>
      <c r="B37" s="9" t="s">
        <v>16</v>
      </c>
      <c r="C37" s="5" t="s">
        <v>43</v>
      </c>
      <c r="D37" s="4">
        <v>78</v>
      </c>
      <c r="E37" s="4">
        <v>14</v>
      </c>
      <c r="F37" s="4"/>
      <c r="G37" s="4">
        <v>300</v>
      </c>
      <c r="H37" s="4" t="s">
        <v>18</v>
      </c>
      <c r="I37" s="4">
        <v>95</v>
      </c>
      <c r="J37" s="4">
        <v>10</v>
      </c>
      <c r="K37" s="4"/>
      <c r="L37" s="4">
        <v>200</v>
      </c>
    </row>
    <row r="38" spans="1:12" ht="23.25" customHeight="1" x14ac:dyDescent="0.25">
      <c r="A38" s="4">
        <v>2</v>
      </c>
      <c r="B38" s="4"/>
      <c r="C38" s="4" t="s">
        <v>18</v>
      </c>
      <c r="D38" s="4">
        <v>105</v>
      </c>
      <c r="E38" s="4">
        <v>19</v>
      </c>
      <c r="F38" s="4"/>
      <c r="G38" s="4">
        <v>200</v>
      </c>
      <c r="H38" s="4" t="s">
        <v>17</v>
      </c>
      <c r="I38" s="4">
        <v>107</v>
      </c>
      <c r="J38" s="4">
        <v>12</v>
      </c>
      <c r="K38" s="4"/>
      <c r="L38" s="4">
        <v>800</v>
      </c>
    </row>
    <row r="39" spans="1:12" ht="26.25" customHeight="1" x14ac:dyDescent="0.25">
      <c r="A39" s="4">
        <v>3</v>
      </c>
      <c r="B39" s="4"/>
      <c r="C39" s="4" t="s">
        <v>18</v>
      </c>
      <c r="D39" s="4">
        <v>92</v>
      </c>
      <c r="E39" s="4">
        <v>6</v>
      </c>
      <c r="F39" s="4"/>
      <c r="G39" s="4">
        <v>1000</v>
      </c>
      <c r="H39" s="3"/>
      <c r="I39" s="3"/>
      <c r="J39" s="3"/>
      <c r="K39" s="3"/>
      <c r="L39" s="3"/>
    </row>
    <row r="40" spans="1:12" ht="19.5" customHeight="1" x14ac:dyDescent="0.25">
      <c r="A40" s="4">
        <v>5</v>
      </c>
      <c r="B40" s="4"/>
      <c r="C40" s="4" t="s">
        <v>18</v>
      </c>
      <c r="D40" s="4">
        <v>106</v>
      </c>
      <c r="E40" s="4">
        <v>8.11</v>
      </c>
      <c r="F40" s="4"/>
      <c r="G40" s="4">
        <v>500</v>
      </c>
      <c r="H40" s="3"/>
      <c r="I40" s="3"/>
      <c r="J40" s="3"/>
      <c r="K40" s="3"/>
      <c r="L40" s="3"/>
    </row>
    <row r="41" spans="1:12" ht="19.5" customHeight="1" x14ac:dyDescent="0.25">
      <c r="A41" s="4">
        <v>6</v>
      </c>
      <c r="B41" s="4"/>
      <c r="C41" s="4" t="s">
        <v>18</v>
      </c>
      <c r="D41" s="6">
        <v>95</v>
      </c>
      <c r="E41" s="6">
        <v>4</v>
      </c>
      <c r="F41" s="6"/>
      <c r="G41" s="6">
        <v>500</v>
      </c>
      <c r="H41" s="4"/>
      <c r="I41" s="4"/>
      <c r="J41" s="4"/>
      <c r="K41" s="4"/>
      <c r="L41" s="4"/>
    </row>
    <row r="42" spans="1:12" ht="19.5" customHeight="1" x14ac:dyDescent="0.25">
      <c r="A42" s="4"/>
      <c r="B42" s="9" t="s">
        <v>50</v>
      </c>
      <c r="C42" s="4"/>
      <c r="D42" s="4"/>
      <c r="E42" s="4"/>
      <c r="F42" s="4"/>
      <c r="G42" s="9">
        <f>SUM(G37:G41)</f>
        <v>2500</v>
      </c>
      <c r="H42" s="4"/>
      <c r="I42" s="4"/>
      <c r="J42" s="4"/>
      <c r="K42" s="4"/>
      <c r="L42" s="9">
        <f>SUM(L37:L41)</f>
        <v>1000</v>
      </c>
    </row>
    <row r="43" spans="1:12" ht="31.5" customHeight="1" x14ac:dyDescent="0.25">
      <c r="A43" s="4">
        <v>1</v>
      </c>
      <c r="B43" s="9" t="s">
        <v>19</v>
      </c>
      <c r="C43" s="5" t="s">
        <v>20</v>
      </c>
      <c r="D43" s="5">
        <v>27</v>
      </c>
      <c r="E43" s="5">
        <v>42</v>
      </c>
      <c r="F43" s="5"/>
      <c r="G43" s="5">
        <v>100</v>
      </c>
      <c r="H43" s="5" t="s">
        <v>22</v>
      </c>
      <c r="I43" s="6">
        <v>19</v>
      </c>
      <c r="J43" s="6">
        <v>40</v>
      </c>
      <c r="K43" s="6">
        <v>6</v>
      </c>
      <c r="L43" s="6">
        <v>37</v>
      </c>
    </row>
    <row r="44" spans="1:12" ht="36" customHeight="1" x14ac:dyDescent="0.25">
      <c r="A44" s="4">
        <v>2</v>
      </c>
      <c r="B44" s="9"/>
      <c r="C44" s="5" t="s">
        <v>20</v>
      </c>
      <c r="D44" s="5">
        <v>18</v>
      </c>
      <c r="E44" s="5" t="s">
        <v>46</v>
      </c>
      <c r="F44" s="5"/>
      <c r="G44" s="5">
        <v>400</v>
      </c>
      <c r="H44" s="5"/>
      <c r="I44" s="5"/>
      <c r="J44" s="5"/>
      <c r="K44" s="5"/>
      <c r="L44" s="5"/>
    </row>
    <row r="45" spans="1:12" ht="31.5" customHeight="1" x14ac:dyDescent="0.25">
      <c r="A45" s="4" t="s">
        <v>21</v>
      </c>
      <c r="B45" s="4"/>
      <c r="C45" s="5" t="s">
        <v>12</v>
      </c>
      <c r="D45" s="6">
        <v>27</v>
      </c>
      <c r="E45" s="6" t="s">
        <v>51</v>
      </c>
      <c r="F45" s="6">
        <v>7</v>
      </c>
      <c r="G45" s="6">
        <v>185</v>
      </c>
      <c r="H45" s="5"/>
      <c r="I45" s="5"/>
      <c r="J45" s="5"/>
      <c r="K45" s="5"/>
      <c r="L45" s="5"/>
    </row>
    <row r="46" spans="1:12" ht="31.5" customHeight="1" x14ac:dyDescent="0.25">
      <c r="A46" s="4"/>
      <c r="B46" s="4"/>
      <c r="C46" s="18" t="s">
        <v>52</v>
      </c>
      <c r="D46" s="18">
        <v>32</v>
      </c>
      <c r="E46" s="18">
        <v>16</v>
      </c>
      <c r="F46" s="18">
        <v>2</v>
      </c>
      <c r="G46" s="18">
        <v>300</v>
      </c>
      <c r="H46" s="3"/>
      <c r="I46" s="3"/>
      <c r="J46" s="3"/>
      <c r="K46" s="3"/>
      <c r="L46" s="3"/>
    </row>
    <row r="47" spans="1:12" ht="30.75" customHeight="1" x14ac:dyDescent="0.25">
      <c r="A47" s="4" t="s">
        <v>23</v>
      </c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34.5" customHeight="1" x14ac:dyDescent="0.25">
      <c r="A48" s="4" t="s">
        <v>24</v>
      </c>
      <c r="B48" s="4"/>
      <c r="C48" s="3"/>
      <c r="D48" s="3"/>
      <c r="E48" s="3"/>
      <c r="F48" s="3"/>
      <c r="G48" s="3"/>
      <c r="H48" s="16"/>
      <c r="I48" s="16"/>
      <c r="J48" s="16"/>
      <c r="K48" s="16"/>
      <c r="L48" s="16"/>
    </row>
    <row r="49" spans="1:12" ht="23.25" customHeight="1" x14ac:dyDescent="0.25">
      <c r="A49" s="4" t="s">
        <v>25</v>
      </c>
      <c r="B49" s="4"/>
      <c r="C49" s="3"/>
      <c r="D49" s="3"/>
      <c r="E49" s="3"/>
      <c r="F49" s="3"/>
      <c r="G49" s="3"/>
      <c r="H49" s="5"/>
      <c r="I49" s="5"/>
      <c r="J49" s="5"/>
      <c r="K49" s="5"/>
      <c r="L49" s="5"/>
    </row>
    <row r="50" spans="1:12" ht="23.25" customHeight="1" x14ac:dyDescent="0.25">
      <c r="A50" s="26"/>
      <c r="B50" s="15"/>
      <c r="C50" s="3"/>
      <c r="D50" s="3"/>
      <c r="E50" s="3"/>
      <c r="F50" s="3"/>
      <c r="G50" s="3"/>
      <c r="H50" s="3"/>
      <c r="I50" s="5"/>
      <c r="J50" s="5"/>
      <c r="K50" s="5"/>
      <c r="L50" s="5"/>
    </row>
    <row r="51" spans="1:12" ht="34.5" customHeight="1" x14ac:dyDescent="0.25">
      <c r="A51" s="26"/>
      <c r="B51" s="26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23.25" customHeight="1" x14ac:dyDescent="0.25">
      <c r="A52" s="26"/>
      <c r="B52" s="26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31.5" customHeight="1" x14ac:dyDescent="0.25">
      <c r="A53" s="26"/>
      <c r="B53" s="26"/>
      <c r="C53" s="3"/>
      <c r="D53" s="3"/>
      <c r="E53" s="3"/>
      <c r="F53" s="3"/>
      <c r="G53" s="3"/>
      <c r="H53" s="5"/>
      <c r="I53" s="5"/>
      <c r="J53" s="5"/>
      <c r="K53" s="5"/>
      <c r="L53" s="5"/>
    </row>
    <row r="54" spans="1:12" ht="23.25" customHeight="1" x14ac:dyDescent="0.25">
      <c r="A54" s="28"/>
      <c r="B54" s="33" t="s">
        <v>49</v>
      </c>
      <c r="C54" s="28"/>
      <c r="D54" s="28"/>
      <c r="E54" s="28"/>
      <c r="F54" s="28"/>
      <c r="G54" s="29">
        <f>SUM(G43:G53)</f>
        <v>985</v>
      </c>
      <c r="H54" s="28"/>
      <c r="I54" s="28"/>
      <c r="J54" s="28"/>
      <c r="K54" s="28"/>
      <c r="L54" s="29">
        <f>SUM(L43:L53)</f>
        <v>37</v>
      </c>
    </row>
    <row r="55" spans="1:12" ht="42.75" customHeight="1" x14ac:dyDescent="0.25">
      <c r="A55" s="4">
        <v>1</v>
      </c>
      <c r="B55" s="9" t="s">
        <v>26</v>
      </c>
      <c r="C55" s="5" t="s">
        <v>29</v>
      </c>
      <c r="D55" s="17">
        <v>43</v>
      </c>
      <c r="E55" s="17" t="s">
        <v>30</v>
      </c>
      <c r="F55" s="17">
        <v>1</v>
      </c>
      <c r="G55" s="17">
        <v>463</v>
      </c>
      <c r="H55" s="18" t="s">
        <v>28</v>
      </c>
      <c r="I55" s="18">
        <v>102</v>
      </c>
      <c r="J55" s="18">
        <v>6</v>
      </c>
      <c r="K55" s="18"/>
      <c r="L55" s="18">
        <v>477</v>
      </c>
    </row>
    <row r="56" spans="1:12" ht="35.25" customHeight="1" x14ac:dyDescent="0.25">
      <c r="A56" s="4">
        <v>2</v>
      </c>
      <c r="B56" s="4"/>
      <c r="C56" s="6" t="s">
        <v>41</v>
      </c>
      <c r="D56" s="18">
        <v>115</v>
      </c>
      <c r="E56" s="18">
        <v>15</v>
      </c>
      <c r="F56" s="18"/>
      <c r="G56" s="18">
        <v>614</v>
      </c>
      <c r="H56" s="3"/>
      <c r="I56" s="3"/>
      <c r="J56" s="3"/>
      <c r="K56" s="3"/>
      <c r="L56" s="3"/>
    </row>
    <row r="57" spans="1:12" ht="34.5" customHeight="1" x14ac:dyDescent="0.25">
      <c r="A57" s="4">
        <v>3</v>
      </c>
      <c r="B57" s="4"/>
      <c r="C57" s="6" t="s">
        <v>28</v>
      </c>
      <c r="D57" s="18">
        <v>64</v>
      </c>
      <c r="E57" s="18">
        <v>5.6</v>
      </c>
      <c r="F57" s="18"/>
      <c r="G57" s="18">
        <v>307</v>
      </c>
      <c r="H57" s="17"/>
      <c r="I57" s="17"/>
      <c r="J57" s="17"/>
      <c r="K57" s="17"/>
      <c r="L57" s="17"/>
    </row>
    <row r="58" spans="1:12" ht="28.5" customHeight="1" x14ac:dyDescent="0.25">
      <c r="A58" s="4">
        <v>4</v>
      </c>
      <c r="B58" s="4"/>
      <c r="C58" s="6" t="s">
        <v>42</v>
      </c>
      <c r="D58" s="18">
        <v>115</v>
      </c>
      <c r="E58" s="18" t="s">
        <v>27</v>
      </c>
      <c r="F58" s="18">
        <v>2</v>
      </c>
      <c r="G58" s="18">
        <v>580</v>
      </c>
      <c r="H58" s="17"/>
      <c r="I58" s="17"/>
      <c r="J58" s="17"/>
      <c r="K58" s="17"/>
      <c r="L58" s="17"/>
    </row>
    <row r="59" spans="1:12" ht="36" customHeight="1" x14ac:dyDescent="0.25">
      <c r="A59" s="4">
        <v>5</v>
      </c>
      <c r="B59" s="4"/>
      <c r="C59" s="6" t="s">
        <v>28</v>
      </c>
      <c r="D59" s="18">
        <v>94</v>
      </c>
      <c r="E59" s="18">
        <v>18</v>
      </c>
      <c r="F59" s="18"/>
      <c r="G59" s="18">
        <v>100</v>
      </c>
      <c r="H59" s="17"/>
      <c r="I59" s="17"/>
      <c r="J59" s="17"/>
      <c r="K59" s="17"/>
      <c r="L59" s="17"/>
    </row>
    <row r="60" spans="1:12" ht="36" customHeight="1" x14ac:dyDescent="0.25">
      <c r="A60" s="4"/>
      <c r="B60" s="4"/>
      <c r="C60" s="6" t="s">
        <v>28</v>
      </c>
      <c r="D60" s="18">
        <v>60</v>
      </c>
      <c r="E60" s="18">
        <v>20</v>
      </c>
      <c r="F60" s="18"/>
      <c r="G60" s="18">
        <v>273</v>
      </c>
      <c r="H60" s="17"/>
      <c r="I60" s="17"/>
      <c r="J60" s="17"/>
      <c r="K60" s="17"/>
      <c r="L60" s="17"/>
    </row>
    <row r="61" spans="1:12" ht="36" customHeight="1" x14ac:dyDescent="0.25">
      <c r="A61" s="4"/>
      <c r="B61" s="4"/>
      <c r="C61" s="3"/>
      <c r="D61" s="3"/>
      <c r="E61" s="3"/>
      <c r="F61" s="3"/>
      <c r="G61" s="3"/>
      <c r="H61" s="17"/>
      <c r="I61" s="17"/>
      <c r="J61" s="17"/>
      <c r="K61" s="17"/>
      <c r="L61" s="17"/>
    </row>
    <row r="62" spans="1:12" ht="36" customHeight="1" x14ac:dyDescent="0.25">
      <c r="A62" s="4"/>
      <c r="B62" s="4"/>
      <c r="C62" s="3"/>
      <c r="D62" s="3"/>
      <c r="E62" s="3"/>
      <c r="F62" s="3"/>
      <c r="G62" s="3"/>
      <c r="H62" s="17"/>
      <c r="I62" s="17"/>
      <c r="J62" s="17"/>
      <c r="K62" s="17"/>
      <c r="L62" s="17"/>
    </row>
    <row r="63" spans="1:12" ht="35.25" customHeight="1" x14ac:dyDescent="0.25">
      <c r="A63" s="4">
        <v>6</v>
      </c>
      <c r="B63" s="4"/>
      <c r="C63" s="3"/>
      <c r="D63" s="3"/>
      <c r="E63" s="3"/>
      <c r="F63" s="3"/>
      <c r="G63" s="3"/>
      <c r="H63" s="17"/>
      <c r="I63" s="17"/>
      <c r="J63" s="17"/>
      <c r="K63" s="17"/>
      <c r="L63" s="17"/>
    </row>
    <row r="64" spans="1:12" ht="21" customHeight="1" x14ac:dyDescent="0.25">
      <c r="A64" s="4"/>
      <c r="B64" s="9" t="s">
        <v>50</v>
      </c>
      <c r="C64" s="4"/>
      <c r="D64" s="4"/>
      <c r="E64" s="4"/>
      <c r="F64" s="4"/>
      <c r="G64" s="9">
        <f>SUM(G55:G60)</f>
        <v>2337</v>
      </c>
      <c r="H64" s="4"/>
      <c r="I64" s="4"/>
      <c r="J64" s="4"/>
      <c r="K64" s="4"/>
      <c r="L64" s="9">
        <f>SUM(L55:L63)</f>
        <v>477</v>
      </c>
    </row>
    <row r="65" spans="1:12" ht="32.25" customHeight="1" x14ac:dyDescent="0.25">
      <c r="A65" s="4">
        <v>1</v>
      </c>
      <c r="B65" s="9" t="s">
        <v>31</v>
      </c>
      <c r="C65" s="4" t="s">
        <v>35</v>
      </c>
      <c r="D65" s="4">
        <v>49</v>
      </c>
      <c r="E65" s="4">
        <v>4</v>
      </c>
      <c r="F65" s="4"/>
      <c r="G65" s="4">
        <v>89</v>
      </c>
      <c r="H65" s="4"/>
      <c r="I65" s="4"/>
      <c r="J65" s="4"/>
      <c r="K65" s="4"/>
      <c r="L65" s="4"/>
    </row>
    <row r="66" spans="1:12" ht="23.25" customHeight="1" x14ac:dyDescent="0.25">
      <c r="A66" s="4">
        <v>2</v>
      </c>
      <c r="B66" s="9"/>
      <c r="C66" s="4" t="s">
        <v>33</v>
      </c>
      <c r="D66" s="4">
        <v>308</v>
      </c>
      <c r="E66" s="4" t="s">
        <v>36</v>
      </c>
      <c r="F66" s="4"/>
      <c r="G66" s="5">
        <v>111</v>
      </c>
      <c r="H66" s="5"/>
      <c r="I66" s="6"/>
      <c r="J66" s="6"/>
      <c r="K66" s="6"/>
      <c r="L66" s="6"/>
    </row>
    <row r="67" spans="1:12" ht="29.25" customHeight="1" x14ac:dyDescent="0.25">
      <c r="A67" s="4">
        <v>3</v>
      </c>
      <c r="B67" s="9"/>
      <c r="C67" s="5" t="s">
        <v>32</v>
      </c>
      <c r="D67" s="5">
        <v>290</v>
      </c>
      <c r="E67" s="5">
        <v>23</v>
      </c>
      <c r="F67" s="5"/>
      <c r="G67" s="5">
        <v>37</v>
      </c>
      <c r="H67" s="5"/>
      <c r="I67" s="21"/>
      <c r="J67" s="21"/>
      <c r="K67" s="21"/>
      <c r="L67" s="21"/>
    </row>
    <row r="68" spans="1:12" ht="31.5" customHeight="1" x14ac:dyDescent="0.25">
      <c r="A68" s="4">
        <v>4</v>
      </c>
      <c r="B68" s="9"/>
      <c r="C68" s="41" t="s">
        <v>34</v>
      </c>
      <c r="D68" s="19">
        <v>53</v>
      </c>
      <c r="E68" s="19">
        <v>14</v>
      </c>
      <c r="F68" s="19"/>
      <c r="G68" s="19">
        <v>128</v>
      </c>
      <c r="H68" s="5"/>
      <c r="I68" s="21"/>
      <c r="J68" s="21"/>
      <c r="K68" s="21"/>
      <c r="L68" s="21"/>
    </row>
    <row r="69" spans="1:12" ht="31.5" customHeight="1" x14ac:dyDescent="0.25">
      <c r="A69" s="4"/>
      <c r="B69" s="27"/>
      <c r="C69" s="17" t="s">
        <v>33</v>
      </c>
      <c r="D69" s="18">
        <v>290</v>
      </c>
      <c r="E69" s="18" t="s">
        <v>53</v>
      </c>
      <c r="F69" s="18"/>
      <c r="G69" s="18">
        <v>922</v>
      </c>
      <c r="H69" s="3"/>
      <c r="I69" s="3"/>
      <c r="J69" s="3"/>
      <c r="K69" s="3"/>
      <c r="L69" s="3"/>
    </row>
    <row r="70" spans="1:12" ht="31.5" customHeight="1" x14ac:dyDescent="0.25">
      <c r="A70" s="4"/>
      <c r="B70" s="27"/>
      <c r="C70" s="5"/>
      <c r="D70" s="6"/>
      <c r="E70" s="6"/>
      <c r="F70" s="6"/>
      <c r="G70" s="6"/>
      <c r="H70" s="3"/>
      <c r="I70" s="3"/>
      <c r="J70" s="3"/>
      <c r="K70" s="3"/>
      <c r="L70" s="3"/>
    </row>
    <row r="71" spans="1:12" ht="31.5" customHeight="1" x14ac:dyDescent="0.25">
      <c r="A71" s="4"/>
      <c r="B71" s="27"/>
      <c r="C71" s="5"/>
      <c r="D71" s="5"/>
      <c r="E71" s="5"/>
      <c r="F71" s="5"/>
      <c r="G71" s="5"/>
      <c r="H71" s="4"/>
      <c r="I71" s="4"/>
      <c r="J71" s="4"/>
      <c r="K71" s="4"/>
      <c r="L71" s="4"/>
    </row>
    <row r="72" spans="1:12" ht="31.5" customHeight="1" x14ac:dyDescent="0.25">
      <c r="A72" s="4"/>
      <c r="B72" s="9" t="s">
        <v>50</v>
      </c>
      <c r="C72" s="4"/>
      <c r="D72" s="4"/>
      <c r="E72" s="4"/>
      <c r="F72" s="4"/>
      <c r="G72" s="15">
        <f>SUM(G65:G71)</f>
        <v>1287</v>
      </c>
      <c r="H72" s="4"/>
      <c r="I72" s="4"/>
      <c r="J72" s="4"/>
      <c r="K72" s="4"/>
      <c r="L72" s="9">
        <f>SUM(L65:L71)</f>
        <v>0</v>
      </c>
    </row>
    <row r="73" spans="1:12" ht="54.75" customHeight="1" x14ac:dyDescent="0.25">
      <c r="A73" s="4"/>
      <c r="B73" s="9" t="s">
        <v>38</v>
      </c>
      <c r="C73" s="77"/>
      <c r="D73" s="78"/>
      <c r="E73" s="78"/>
      <c r="F73" s="79"/>
      <c r="G73" s="15">
        <f>G36+G42+G54+G64+G72</f>
        <v>10582</v>
      </c>
      <c r="H73" s="80"/>
      <c r="I73" s="81"/>
      <c r="J73" s="81"/>
      <c r="K73" s="82"/>
      <c r="L73" s="32">
        <f>L36+L42+L54+L64+L72</f>
        <v>3930</v>
      </c>
    </row>
    <row r="74" spans="1:12" ht="27.75" customHeight="1" x14ac:dyDescent="0.25">
      <c r="A74" s="76" t="s">
        <v>84</v>
      </c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</row>
    <row r="75" spans="1:12" ht="36.75" customHeight="1" x14ac:dyDescent="0.25">
      <c r="A75" s="4"/>
      <c r="B75" s="37" t="s">
        <v>15</v>
      </c>
      <c r="C75" s="18" t="s">
        <v>11</v>
      </c>
      <c r="D75" s="18">
        <v>41</v>
      </c>
      <c r="E75" s="18" t="s">
        <v>66</v>
      </c>
      <c r="F75" s="18"/>
      <c r="G75" s="18">
        <v>2140</v>
      </c>
      <c r="H75" s="23" t="s">
        <v>11</v>
      </c>
      <c r="I75" s="23">
        <v>15</v>
      </c>
      <c r="J75" s="23" t="s">
        <v>80</v>
      </c>
      <c r="K75" s="23"/>
      <c r="L75" s="23">
        <v>400</v>
      </c>
    </row>
    <row r="76" spans="1:12" ht="36.75" customHeight="1" x14ac:dyDescent="0.25">
      <c r="A76" s="4"/>
      <c r="B76" s="37"/>
      <c r="C76" s="17" t="s">
        <v>12</v>
      </c>
      <c r="D76" s="18">
        <v>167</v>
      </c>
      <c r="E76" s="18">
        <v>3.5</v>
      </c>
      <c r="F76" s="18"/>
      <c r="G76" s="18">
        <v>300</v>
      </c>
      <c r="H76" s="23" t="s">
        <v>11</v>
      </c>
      <c r="I76" s="23">
        <v>16</v>
      </c>
      <c r="J76" s="23" t="s">
        <v>81</v>
      </c>
      <c r="K76" s="23"/>
      <c r="L76" s="23">
        <v>300</v>
      </c>
    </row>
    <row r="77" spans="1:12" ht="36.75" customHeight="1" x14ac:dyDescent="0.25">
      <c r="A77" s="4"/>
      <c r="B77" s="37"/>
      <c r="C77" s="17" t="s">
        <v>12</v>
      </c>
      <c r="D77" s="18">
        <v>166</v>
      </c>
      <c r="E77" s="18">
        <v>11</v>
      </c>
      <c r="F77" s="18"/>
      <c r="G77" s="18">
        <v>200</v>
      </c>
      <c r="H77" s="23" t="s">
        <v>11</v>
      </c>
      <c r="I77" s="23">
        <v>18</v>
      </c>
      <c r="J77" s="23" t="s">
        <v>82</v>
      </c>
      <c r="K77" s="23"/>
      <c r="L77" s="23">
        <v>300</v>
      </c>
    </row>
    <row r="78" spans="1:12" ht="36.75" customHeight="1" x14ac:dyDescent="0.25">
      <c r="A78" s="4"/>
      <c r="B78" s="46"/>
      <c r="C78" s="17" t="s">
        <v>12</v>
      </c>
      <c r="D78" s="18">
        <v>156</v>
      </c>
      <c r="E78" s="18" t="s">
        <v>85</v>
      </c>
      <c r="F78" s="18"/>
      <c r="G78" s="18">
        <v>300</v>
      </c>
      <c r="H78" s="47" t="s">
        <v>12</v>
      </c>
      <c r="I78" s="23">
        <v>156</v>
      </c>
      <c r="J78" s="23">
        <v>1</v>
      </c>
      <c r="K78" s="23"/>
      <c r="L78" s="23">
        <v>300</v>
      </c>
    </row>
    <row r="79" spans="1:12" ht="36.75" customHeight="1" x14ac:dyDescent="0.25">
      <c r="A79" s="4"/>
      <c r="B79" s="46"/>
      <c r="C79" s="17" t="s">
        <v>12</v>
      </c>
      <c r="D79" s="18">
        <v>134</v>
      </c>
      <c r="E79" s="18">
        <v>1</v>
      </c>
      <c r="F79" s="18"/>
      <c r="G79" s="18">
        <v>200</v>
      </c>
      <c r="H79" s="23" t="s">
        <v>11</v>
      </c>
      <c r="I79" s="23">
        <v>65</v>
      </c>
      <c r="J79" s="23" t="s">
        <v>83</v>
      </c>
      <c r="K79" s="23"/>
      <c r="L79" s="23">
        <v>1000</v>
      </c>
    </row>
    <row r="80" spans="1:12" ht="36.75" customHeight="1" x14ac:dyDescent="0.25">
      <c r="A80" s="4"/>
      <c r="B80" s="46"/>
      <c r="C80" s="18" t="s">
        <v>11</v>
      </c>
      <c r="D80" s="18">
        <v>60</v>
      </c>
      <c r="E80" s="18" t="s">
        <v>77</v>
      </c>
      <c r="F80" s="18"/>
      <c r="G80" s="18">
        <v>700</v>
      </c>
      <c r="H80" s="47" t="s">
        <v>12</v>
      </c>
      <c r="I80" s="23">
        <v>134</v>
      </c>
      <c r="J80" s="23">
        <v>1</v>
      </c>
      <c r="K80" s="23"/>
      <c r="L80" s="23">
        <v>200</v>
      </c>
    </row>
    <row r="81" spans="1:12" ht="36.75" customHeight="1" x14ac:dyDescent="0.25">
      <c r="A81" s="4"/>
      <c r="B81" s="46"/>
      <c r="C81" s="17" t="s">
        <v>12</v>
      </c>
      <c r="D81" s="18">
        <v>121</v>
      </c>
      <c r="E81" s="18" t="s">
        <v>78</v>
      </c>
      <c r="F81" s="18"/>
      <c r="G81" s="18">
        <v>170</v>
      </c>
      <c r="H81" s="23" t="s">
        <v>11</v>
      </c>
      <c r="I81" s="23">
        <v>59</v>
      </c>
      <c r="J81" s="23">
        <v>8.14</v>
      </c>
      <c r="K81" s="23"/>
      <c r="L81" s="23">
        <v>200</v>
      </c>
    </row>
    <row r="82" spans="1:12" ht="36.75" customHeight="1" x14ac:dyDescent="0.25">
      <c r="A82" s="4"/>
      <c r="B82" s="46"/>
      <c r="C82" s="17" t="s">
        <v>12</v>
      </c>
      <c r="D82" s="18">
        <v>160</v>
      </c>
      <c r="E82" s="48">
        <v>27.3</v>
      </c>
      <c r="F82" s="18"/>
      <c r="G82" s="18">
        <v>20</v>
      </c>
      <c r="H82" s="23" t="s">
        <v>11</v>
      </c>
      <c r="I82" s="24">
        <v>57</v>
      </c>
      <c r="J82" s="24">
        <v>48</v>
      </c>
      <c r="K82" s="24"/>
      <c r="L82" s="24">
        <v>120</v>
      </c>
    </row>
    <row r="83" spans="1:12" ht="36.75" customHeight="1" x14ac:dyDescent="0.25">
      <c r="A83" s="4"/>
      <c r="B83" s="46"/>
      <c r="C83" s="17" t="s">
        <v>12</v>
      </c>
      <c r="D83" s="18">
        <v>110</v>
      </c>
      <c r="E83" s="18" t="s">
        <v>79</v>
      </c>
      <c r="F83" s="18"/>
      <c r="G83" s="18">
        <v>500</v>
      </c>
      <c r="H83" s="23" t="s">
        <v>11</v>
      </c>
      <c r="I83" s="24">
        <v>85</v>
      </c>
      <c r="J83" s="24">
        <v>6</v>
      </c>
      <c r="K83" s="24"/>
      <c r="L83" s="24">
        <v>240</v>
      </c>
    </row>
    <row r="84" spans="1:12" ht="36.75" customHeight="1" x14ac:dyDescent="0.25">
      <c r="A84" s="4"/>
      <c r="B84" s="46"/>
      <c r="C84" s="18" t="s">
        <v>11</v>
      </c>
      <c r="D84" s="18">
        <v>169</v>
      </c>
      <c r="E84" s="18">
        <v>17.190000000000001</v>
      </c>
      <c r="F84" s="18"/>
      <c r="G84" s="18">
        <v>1007</v>
      </c>
      <c r="H84" s="23" t="s">
        <v>11</v>
      </c>
      <c r="I84" s="23">
        <v>90</v>
      </c>
      <c r="J84" s="23">
        <v>6.5</v>
      </c>
      <c r="K84" s="23"/>
      <c r="L84" s="23">
        <v>150</v>
      </c>
    </row>
    <row r="85" spans="1:12" ht="36.75" customHeight="1" x14ac:dyDescent="0.25">
      <c r="A85" s="4"/>
      <c r="B85" s="46"/>
      <c r="C85" s="23" t="s">
        <v>11</v>
      </c>
      <c r="D85" s="23">
        <v>57</v>
      </c>
      <c r="E85" s="23">
        <v>34</v>
      </c>
      <c r="F85" s="23"/>
      <c r="G85" s="23">
        <v>510</v>
      </c>
      <c r="H85" s="23" t="s">
        <v>11</v>
      </c>
      <c r="I85" s="23">
        <v>67</v>
      </c>
      <c r="J85" s="23">
        <v>3.7</v>
      </c>
      <c r="K85" s="23"/>
      <c r="L85" s="23">
        <v>310</v>
      </c>
    </row>
    <row r="86" spans="1:12" ht="36.75" customHeight="1" x14ac:dyDescent="0.25">
      <c r="A86" s="4"/>
      <c r="B86" s="46"/>
      <c r="C86" s="23" t="s">
        <v>11</v>
      </c>
      <c r="D86" s="24">
        <v>58</v>
      </c>
      <c r="E86" s="24">
        <v>19.22</v>
      </c>
      <c r="F86" s="24"/>
      <c r="G86" s="24">
        <v>100</v>
      </c>
      <c r="H86" s="23" t="s">
        <v>11</v>
      </c>
      <c r="I86" s="23">
        <v>171</v>
      </c>
      <c r="J86" s="23" t="s">
        <v>86</v>
      </c>
      <c r="K86" s="23"/>
      <c r="L86" s="23">
        <v>297</v>
      </c>
    </row>
    <row r="87" spans="1:12" ht="36.75" customHeight="1" x14ac:dyDescent="0.25">
      <c r="A87" s="4"/>
      <c r="B87" s="46"/>
      <c r="C87" s="17" t="s">
        <v>12</v>
      </c>
      <c r="D87" s="24">
        <v>155</v>
      </c>
      <c r="E87" s="24">
        <v>8</v>
      </c>
      <c r="F87" s="24"/>
      <c r="G87" s="24">
        <v>93</v>
      </c>
      <c r="H87" s="23"/>
      <c r="I87" s="23"/>
      <c r="J87" s="23"/>
      <c r="K87" s="23"/>
      <c r="L87" s="23"/>
    </row>
    <row r="88" spans="1:12" ht="36.75" customHeight="1" x14ac:dyDescent="0.25">
      <c r="A88" s="4"/>
      <c r="B88" s="15"/>
      <c r="C88" s="3"/>
      <c r="D88" s="3"/>
      <c r="E88" s="3"/>
      <c r="F88" s="3"/>
      <c r="G88" s="3"/>
      <c r="H88" s="24"/>
      <c r="I88" s="24"/>
      <c r="J88" s="24"/>
      <c r="K88" s="24"/>
      <c r="L88" s="24"/>
    </row>
    <row r="89" spans="1:12" ht="36.75" customHeight="1" x14ac:dyDescent="0.25">
      <c r="A89" s="4"/>
      <c r="B89" s="15"/>
      <c r="C89" s="24"/>
      <c r="D89" s="24"/>
      <c r="E89" s="24"/>
      <c r="F89" s="24"/>
      <c r="G89" s="24"/>
      <c r="H89" s="20"/>
      <c r="I89" s="19"/>
      <c r="J89" s="19"/>
      <c r="K89" s="19"/>
      <c r="L89" s="19"/>
    </row>
    <row r="90" spans="1:12" ht="20.25" customHeight="1" x14ac:dyDescent="0.25">
      <c r="A90" s="4"/>
      <c r="B90" s="15" t="s">
        <v>50</v>
      </c>
      <c r="C90" s="55"/>
      <c r="D90" s="56"/>
      <c r="E90" s="56"/>
      <c r="F90" s="57"/>
      <c r="G90" s="22">
        <f>SUM(G75:G89)</f>
        <v>6240</v>
      </c>
      <c r="H90" s="55"/>
      <c r="I90" s="56"/>
      <c r="J90" s="56"/>
      <c r="K90" s="57"/>
      <c r="L90" s="22">
        <f>SUM(L75:L89)</f>
        <v>3817</v>
      </c>
    </row>
    <row r="91" spans="1:12" ht="26.25" customHeight="1" x14ac:dyDescent="0.25">
      <c r="A91" s="4"/>
      <c r="B91" s="15" t="s">
        <v>16</v>
      </c>
      <c r="C91" s="24" t="s">
        <v>18</v>
      </c>
      <c r="D91" s="24">
        <v>81</v>
      </c>
      <c r="E91" s="24">
        <v>3</v>
      </c>
      <c r="F91" s="24"/>
      <c r="G91" s="24">
        <v>450</v>
      </c>
      <c r="H91" s="24" t="s">
        <v>18</v>
      </c>
      <c r="I91" s="5">
        <v>95</v>
      </c>
      <c r="J91" s="5">
        <v>10</v>
      </c>
      <c r="K91" s="5"/>
      <c r="L91" s="5">
        <v>200</v>
      </c>
    </row>
    <row r="92" spans="1:12" ht="26.25" customHeight="1" x14ac:dyDescent="0.25">
      <c r="A92" s="4"/>
      <c r="B92" s="15"/>
      <c r="C92" s="24" t="s">
        <v>18</v>
      </c>
      <c r="D92" s="24">
        <v>105</v>
      </c>
      <c r="E92" s="24">
        <v>19</v>
      </c>
      <c r="F92" s="24"/>
      <c r="G92" s="24">
        <v>200</v>
      </c>
      <c r="H92" s="24" t="s">
        <v>18</v>
      </c>
      <c r="I92" s="5">
        <v>107</v>
      </c>
      <c r="J92" s="5">
        <v>12</v>
      </c>
      <c r="K92" s="5"/>
      <c r="L92" s="5">
        <v>1000</v>
      </c>
    </row>
    <row r="93" spans="1:12" ht="26.25" customHeight="1" x14ac:dyDescent="0.25">
      <c r="A93" s="4"/>
      <c r="B93" s="15"/>
      <c r="C93" s="24" t="s">
        <v>18</v>
      </c>
      <c r="D93" s="24">
        <v>92</v>
      </c>
      <c r="E93" s="24">
        <v>6</v>
      </c>
      <c r="F93" s="24"/>
      <c r="G93" s="24">
        <v>450</v>
      </c>
      <c r="H93" s="5"/>
      <c r="I93" s="5"/>
      <c r="J93" s="5"/>
      <c r="K93" s="5"/>
      <c r="L93" s="5"/>
    </row>
    <row r="94" spans="1:12" ht="26.25" customHeight="1" x14ac:dyDescent="0.25">
      <c r="A94" s="4"/>
      <c r="B94" s="15"/>
      <c r="C94" s="24" t="s">
        <v>18</v>
      </c>
      <c r="D94" s="24">
        <v>106</v>
      </c>
      <c r="E94" s="24">
        <v>8.11</v>
      </c>
      <c r="F94" s="24"/>
      <c r="G94" s="24">
        <v>300</v>
      </c>
      <c r="H94" s="5"/>
      <c r="I94" s="5"/>
      <c r="J94" s="5"/>
      <c r="K94" s="5"/>
      <c r="L94" s="5"/>
    </row>
    <row r="95" spans="1:12" ht="26.25" customHeight="1" x14ac:dyDescent="0.25">
      <c r="A95" s="4"/>
      <c r="B95" s="15"/>
      <c r="C95" s="24" t="s">
        <v>18</v>
      </c>
      <c r="D95" s="24">
        <v>95</v>
      </c>
      <c r="E95" s="24">
        <v>4</v>
      </c>
      <c r="F95" s="24"/>
      <c r="G95" s="24">
        <v>900</v>
      </c>
      <c r="H95" s="5"/>
      <c r="I95" s="5"/>
      <c r="J95" s="5"/>
      <c r="K95" s="5"/>
      <c r="L95" s="5"/>
    </row>
    <row r="96" spans="1:12" ht="26.25" customHeight="1" x14ac:dyDescent="0.25">
      <c r="A96" s="4"/>
      <c r="B96" s="15"/>
      <c r="C96" s="24" t="s">
        <v>18</v>
      </c>
      <c r="D96" s="24">
        <v>78</v>
      </c>
      <c r="E96" s="24">
        <v>14</v>
      </c>
      <c r="F96" s="24"/>
      <c r="G96" s="24">
        <v>200</v>
      </c>
      <c r="H96" s="5"/>
      <c r="I96" s="5"/>
      <c r="J96" s="5"/>
      <c r="K96" s="5"/>
      <c r="L96" s="5"/>
    </row>
    <row r="97" spans="1:12" ht="26.25" customHeight="1" x14ac:dyDescent="0.25">
      <c r="A97" s="4"/>
      <c r="B97" s="15"/>
      <c r="C97" s="24"/>
      <c r="D97" s="24"/>
      <c r="E97" s="24"/>
      <c r="F97" s="24"/>
      <c r="G97" s="24"/>
      <c r="H97" s="5"/>
      <c r="I97" s="5"/>
      <c r="J97" s="5"/>
      <c r="K97" s="5"/>
      <c r="L97" s="5"/>
    </row>
    <row r="98" spans="1:12" ht="18" customHeight="1" x14ac:dyDescent="0.25">
      <c r="A98" s="4"/>
      <c r="B98" s="15" t="s">
        <v>50</v>
      </c>
      <c r="C98" s="52"/>
      <c r="D98" s="53"/>
      <c r="E98" s="53"/>
      <c r="F98" s="54"/>
      <c r="G98" s="15">
        <f>G91+G92+G93+G94+G95+G96+G97</f>
        <v>2500</v>
      </c>
      <c r="H98" s="52"/>
      <c r="I98" s="53"/>
      <c r="J98" s="53"/>
      <c r="K98" s="54"/>
      <c r="L98" s="15">
        <f>L91+L92+L93+L94+L95+L96+L97</f>
        <v>1200</v>
      </c>
    </row>
    <row r="99" spans="1:12" ht="33" customHeight="1" x14ac:dyDescent="0.25">
      <c r="A99" s="4"/>
      <c r="B99" s="44" t="s">
        <v>73</v>
      </c>
      <c r="C99" s="30" t="s">
        <v>12</v>
      </c>
      <c r="D99" s="24">
        <v>31</v>
      </c>
      <c r="E99" s="24">
        <v>1.5</v>
      </c>
      <c r="F99" s="24"/>
      <c r="G99" s="24">
        <v>700</v>
      </c>
      <c r="H99" s="19" t="s">
        <v>20</v>
      </c>
      <c r="I99" s="24">
        <v>11</v>
      </c>
      <c r="J99" s="24">
        <v>11</v>
      </c>
      <c r="K99" s="24"/>
      <c r="L99" s="24">
        <v>1003</v>
      </c>
    </row>
    <row r="100" spans="1:12" ht="22.5" customHeight="1" x14ac:dyDescent="0.25">
      <c r="A100" s="4"/>
      <c r="B100" s="15"/>
      <c r="C100" s="19" t="s">
        <v>20</v>
      </c>
      <c r="D100" s="19">
        <v>28</v>
      </c>
      <c r="E100" s="19">
        <v>28</v>
      </c>
      <c r="F100" s="19"/>
      <c r="G100" s="19">
        <v>200</v>
      </c>
      <c r="H100" s="24"/>
      <c r="I100" s="24"/>
      <c r="J100" s="24"/>
      <c r="K100" s="24"/>
      <c r="L100" s="24"/>
    </row>
    <row r="101" spans="1:12" ht="37.5" customHeight="1" x14ac:dyDescent="0.25">
      <c r="A101" s="4"/>
      <c r="B101" s="15"/>
      <c r="C101" s="30" t="s">
        <v>12</v>
      </c>
      <c r="D101" s="19">
        <v>26</v>
      </c>
      <c r="E101" s="19" t="s">
        <v>75</v>
      </c>
      <c r="F101" s="19"/>
      <c r="G101" s="19">
        <v>660</v>
      </c>
      <c r="H101" s="24"/>
      <c r="I101" s="24"/>
      <c r="J101" s="24"/>
      <c r="K101" s="24"/>
      <c r="L101" s="24"/>
    </row>
    <row r="102" spans="1:12" ht="29.25" customHeight="1" x14ac:dyDescent="0.25">
      <c r="A102" s="4"/>
      <c r="B102" s="15"/>
      <c r="C102" s="19" t="s">
        <v>76</v>
      </c>
      <c r="D102" s="19">
        <v>32</v>
      </c>
      <c r="E102" s="19">
        <v>8</v>
      </c>
      <c r="F102" s="19"/>
      <c r="G102" s="19">
        <v>360</v>
      </c>
      <c r="H102" s="24"/>
      <c r="I102" s="24"/>
      <c r="J102" s="24"/>
      <c r="K102" s="24"/>
      <c r="L102" s="24"/>
    </row>
    <row r="103" spans="1:12" ht="27" customHeight="1" x14ac:dyDescent="0.25">
      <c r="A103" s="4"/>
      <c r="B103" s="15" t="s">
        <v>50</v>
      </c>
      <c r="C103" s="49"/>
      <c r="D103" s="50"/>
      <c r="E103" s="50"/>
      <c r="F103" s="51"/>
      <c r="G103" s="42">
        <f>G99+G100+G101+G102</f>
        <v>1920</v>
      </c>
      <c r="H103" s="52"/>
      <c r="I103" s="53"/>
      <c r="J103" s="53"/>
      <c r="K103" s="54"/>
      <c r="L103" s="15">
        <f>SUM(L99:L102)</f>
        <v>1003</v>
      </c>
    </row>
    <row r="104" spans="1:12" ht="31.5" customHeight="1" x14ac:dyDescent="0.25">
      <c r="A104" s="4"/>
      <c r="B104" s="15" t="s">
        <v>26</v>
      </c>
      <c r="C104" s="17" t="s">
        <v>29</v>
      </c>
      <c r="D104" s="17">
        <v>70</v>
      </c>
      <c r="E104" s="17">
        <v>16</v>
      </c>
      <c r="F104" s="17"/>
      <c r="G104" s="17">
        <v>480</v>
      </c>
      <c r="H104" s="17" t="s">
        <v>29</v>
      </c>
      <c r="I104" s="5">
        <v>29</v>
      </c>
      <c r="J104" s="5">
        <v>2.4</v>
      </c>
      <c r="K104" s="5"/>
      <c r="L104" s="5">
        <v>300</v>
      </c>
    </row>
    <row r="105" spans="1:12" ht="31.5" customHeight="1" x14ac:dyDescent="0.25">
      <c r="A105" s="4"/>
      <c r="B105" s="15"/>
      <c r="C105" s="17" t="s">
        <v>29</v>
      </c>
      <c r="D105" s="24">
        <v>102</v>
      </c>
      <c r="E105" s="24">
        <v>7.8</v>
      </c>
      <c r="F105" s="24"/>
      <c r="G105" s="24">
        <v>960</v>
      </c>
      <c r="H105" s="17" t="s">
        <v>29</v>
      </c>
      <c r="I105" s="5">
        <v>43</v>
      </c>
      <c r="J105" s="5">
        <v>21.22</v>
      </c>
      <c r="K105" s="5"/>
      <c r="L105" s="5">
        <v>380</v>
      </c>
    </row>
    <row r="106" spans="1:12" ht="31.5" customHeight="1" x14ac:dyDescent="0.25">
      <c r="A106" s="4"/>
      <c r="B106" s="15"/>
      <c r="C106" s="17"/>
      <c r="D106" s="17"/>
      <c r="E106" s="17"/>
      <c r="F106" s="17"/>
      <c r="G106" s="17"/>
      <c r="H106" s="17" t="s">
        <v>29</v>
      </c>
      <c r="I106" s="5">
        <v>29</v>
      </c>
      <c r="J106" s="5" t="s">
        <v>74</v>
      </c>
      <c r="K106" s="5"/>
      <c r="L106" s="5">
        <v>300</v>
      </c>
    </row>
    <row r="107" spans="1:12" ht="31.5" customHeight="1" x14ac:dyDescent="0.25">
      <c r="A107" s="4"/>
      <c r="B107" s="15"/>
      <c r="C107" s="17"/>
      <c r="D107" s="17"/>
      <c r="E107" s="17"/>
      <c r="F107" s="17"/>
      <c r="G107" s="17"/>
      <c r="H107" s="5"/>
      <c r="I107" s="5"/>
      <c r="J107" s="5"/>
      <c r="K107" s="5"/>
      <c r="L107" s="5"/>
    </row>
    <row r="108" spans="1:12" ht="31.5" customHeight="1" x14ac:dyDescent="0.25">
      <c r="A108" s="4"/>
      <c r="B108" s="15"/>
      <c r="C108" s="17"/>
      <c r="D108" s="17"/>
      <c r="E108" s="17"/>
      <c r="F108" s="17"/>
      <c r="G108" s="17"/>
      <c r="H108" s="5"/>
      <c r="I108" s="5"/>
      <c r="J108" s="5"/>
      <c r="K108" s="5"/>
      <c r="L108" s="5"/>
    </row>
    <row r="109" spans="1:12" ht="31.5" customHeight="1" x14ac:dyDescent="0.25">
      <c r="A109" s="4"/>
      <c r="B109" s="15"/>
      <c r="C109" s="17"/>
      <c r="D109" s="17"/>
      <c r="E109" s="17"/>
      <c r="F109" s="17"/>
      <c r="G109" s="17"/>
      <c r="H109" s="5"/>
      <c r="I109" s="5"/>
      <c r="J109" s="5"/>
      <c r="K109" s="5"/>
      <c r="L109" s="5"/>
    </row>
    <row r="110" spans="1:12" ht="31.5" customHeight="1" x14ac:dyDescent="0.25">
      <c r="A110" s="4"/>
      <c r="B110" s="15"/>
      <c r="C110" s="17"/>
      <c r="D110" s="17"/>
      <c r="E110" s="17"/>
      <c r="F110" s="17"/>
      <c r="G110" s="17"/>
      <c r="H110" s="5"/>
      <c r="I110" s="5"/>
      <c r="J110" s="5"/>
      <c r="K110" s="5"/>
      <c r="L110" s="5"/>
    </row>
    <row r="111" spans="1:12" ht="31.5" customHeight="1" x14ac:dyDescent="0.25">
      <c r="A111" s="4"/>
      <c r="B111" s="15"/>
      <c r="C111" s="17"/>
      <c r="D111" s="17"/>
      <c r="E111" s="17"/>
      <c r="F111" s="17"/>
      <c r="G111" s="17"/>
      <c r="H111" s="5"/>
      <c r="I111" s="5"/>
      <c r="J111" s="5"/>
      <c r="K111" s="5"/>
      <c r="L111" s="5"/>
    </row>
    <row r="112" spans="1:12" ht="20.25" customHeight="1" x14ac:dyDescent="0.25">
      <c r="A112" s="4"/>
      <c r="B112" s="15" t="s">
        <v>50</v>
      </c>
      <c r="C112" s="42"/>
      <c r="D112" s="42"/>
      <c r="E112" s="42"/>
      <c r="F112" s="42"/>
      <c r="G112" s="42">
        <f>SUM(G104:G111)</f>
        <v>1440</v>
      </c>
      <c r="H112" s="15"/>
      <c r="I112" s="15"/>
      <c r="J112" s="15"/>
      <c r="K112" s="15"/>
      <c r="L112" s="15">
        <f>L104+L105+L106+L107+L108+L109+L110+L111</f>
        <v>980</v>
      </c>
    </row>
    <row r="113" spans="1:12" ht="33.75" customHeight="1" x14ac:dyDescent="0.25">
      <c r="A113" s="4"/>
      <c r="B113" s="15" t="s">
        <v>31</v>
      </c>
      <c r="C113" s="24" t="s">
        <v>33</v>
      </c>
      <c r="D113" s="24">
        <v>290</v>
      </c>
      <c r="E113" s="24" t="s">
        <v>69</v>
      </c>
      <c r="F113" s="24"/>
      <c r="G113" s="24">
        <v>900</v>
      </c>
      <c r="H113" s="24"/>
      <c r="I113" s="24"/>
      <c r="J113" s="24"/>
      <c r="K113" s="24"/>
      <c r="L113" s="24"/>
    </row>
    <row r="114" spans="1:12" ht="33.75" customHeight="1" x14ac:dyDescent="0.25">
      <c r="A114" s="4"/>
      <c r="B114" s="15"/>
      <c r="C114" s="24"/>
      <c r="D114" s="24"/>
      <c r="E114" s="24"/>
      <c r="F114" s="24"/>
      <c r="G114" s="24"/>
      <c r="H114" s="24"/>
      <c r="I114" s="24"/>
      <c r="J114" s="24"/>
      <c r="K114" s="24"/>
      <c r="L114" s="24"/>
    </row>
    <row r="115" spans="1:12" ht="27" customHeight="1" x14ac:dyDescent="0.25">
      <c r="A115" s="4"/>
      <c r="B115" s="15" t="s">
        <v>49</v>
      </c>
      <c r="C115" s="5"/>
      <c r="D115" s="5"/>
      <c r="E115" s="5"/>
      <c r="F115" s="5"/>
      <c r="G115" s="15">
        <f>G113+G114</f>
        <v>900</v>
      </c>
      <c r="H115" s="5"/>
      <c r="I115" s="5"/>
      <c r="J115" s="5"/>
      <c r="K115" s="5"/>
      <c r="L115" s="15">
        <f>L113+L114</f>
        <v>0</v>
      </c>
    </row>
    <row r="116" spans="1:12" s="25" customFormat="1" ht="36.75" customHeight="1" x14ac:dyDescent="0.25">
      <c r="A116" s="5"/>
      <c r="B116" s="15" t="s">
        <v>70</v>
      </c>
      <c r="C116" s="5"/>
      <c r="D116" s="5"/>
      <c r="E116" s="5"/>
      <c r="F116" s="5"/>
      <c r="G116" s="15">
        <f>G90+G98+G103+G112+G115</f>
        <v>13000</v>
      </c>
      <c r="H116" s="5"/>
      <c r="I116" s="5"/>
      <c r="J116" s="5"/>
      <c r="K116" s="5"/>
      <c r="L116" s="15">
        <f>L90+L98+L103+L112+L115</f>
        <v>7000</v>
      </c>
    </row>
    <row r="117" spans="1:12" ht="46.5" customHeight="1" x14ac:dyDescent="0.25">
      <c r="A117" s="4"/>
      <c r="B117" s="15" t="s">
        <v>63</v>
      </c>
      <c r="C117" s="5"/>
      <c r="D117" s="5"/>
      <c r="E117" s="5"/>
      <c r="F117" s="5"/>
      <c r="G117" s="15">
        <f>G116+G73</f>
        <v>23582</v>
      </c>
      <c r="H117" s="5"/>
      <c r="I117" s="5"/>
      <c r="J117" s="5"/>
      <c r="K117" s="5"/>
      <c r="L117" s="45">
        <f>L73+L116</f>
        <v>10930</v>
      </c>
    </row>
    <row r="118" spans="1:12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 ht="15.75" x14ac:dyDescent="0.25">
      <c r="A120" s="7"/>
      <c r="B120" s="1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 ht="15.75" x14ac:dyDescent="0.25">
      <c r="A121" s="7"/>
      <c r="B121" s="36" t="s">
        <v>65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 ht="15.75" x14ac:dyDescent="0.25">
      <c r="A122" s="7"/>
      <c r="B122" s="36" t="s">
        <v>64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</sheetData>
  <mergeCells count="30">
    <mergeCell ref="A16:L16"/>
    <mergeCell ref="A74:L74"/>
    <mergeCell ref="B12:B13"/>
    <mergeCell ref="H12:K13"/>
    <mergeCell ref="B14:B15"/>
    <mergeCell ref="K14:K15"/>
    <mergeCell ref="C14:C15"/>
    <mergeCell ref="I14:I15"/>
    <mergeCell ref="J14:J15"/>
    <mergeCell ref="C73:F73"/>
    <mergeCell ref="H73:K73"/>
    <mergeCell ref="A10:L10"/>
    <mergeCell ref="A11:L11"/>
    <mergeCell ref="A14:A15"/>
    <mergeCell ref="I1:L8"/>
    <mergeCell ref="C12:F13"/>
    <mergeCell ref="H14:H15"/>
    <mergeCell ref="D14:D15"/>
    <mergeCell ref="E14:E15"/>
    <mergeCell ref="F14:F15"/>
    <mergeCell ref="A9:L9"/>
    <mergeCell ref="A12:A13"/>
    <mergeCell ref="G12:G15"/>
    <mergeCell ref="L12:L15"/>
    <mergeCell ref="C103:F103"/>
    <mergeCell ref="H103:K103"/>
    <mergeCell ref="C90:F90"/>
    <mergeCell ref="H90:K90"/>
    <mergeCell ref="C98:F98"/>
    <mergeCell ref="H98:K9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2022-02-14T02:21:07Z</dcterms:modified>
</cp:coreProperties>
</file>